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05" yWindow="4200" windowWidth="25320" windowHeight="1587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<sst xmlns="http://schemas.openxmlformats.org/spreadsheetml/2006/main" count="66" uniqueCount="61">
  <si>
    <t>Medlemskontingent</t>
  </si>
  <si>
    <t>Driftskostnader</t>
  </si>
  <si>
    <t>Diverse driftsutgifter</t>
  </si>
  <si>
    <t>Konsulenthonorar</t>
  </si>
  <si>
    <t>IAIN kontingent</t>
  </si>
  <si>
    <t>Kontorrekvisita</t>
  </si>
  <si>
    <t>Medlemsblad</t>
  </si>
  <si>
    <t>Telefon/Internett</t>
  </si>
  <si>
    <t>NNF Hjemmeside</t>
  </si>
  <si>
    <t>Porto</t>
  </si>
  <si>
    <t>Reisekostnader</t>
  </si>
  <si>
    <t>Omkostninger</t>
  </si>
  <si>
    <t>Resultater</t>
  </si>
  <si>
    <t>Sum driftsinntekter</t>
  </si>
  <si>
    <t>Sum driftskostnader</t>
  </si>
  <si>
    <t>Finansinntekter og -kostnader</t>
  </si>
  <si>
    <t>Sum Salgs- og driftsinntekter</t>
  </si>
  <si>
    <t>Salgs- og driftsinntekter</t>
  </si>
  <si>
    <t>Finansinntekt og -kostnad</t>
  </si>
  <si>
    <t>Renteinntekt</t>
  </si>
  <si>
    <t>Renteutgift</t>
  </si>
  <si>
    <t>andre finansinntekt/kostnad</t>
  </si>
  <si>
    <t>Årsresultat</t>
  </si>
  <si>
    <t>Nordisk Navigasjonsforum (NNF)</t>
  </si>
  <si>
    <t>Sum finansinntekt og -kostnad</t>
  </si>
  <si>
    <t>Eiendeler</t>
  </si>
  <si>
    <t>Omløpsmidler</t>
  </si>
  <si>
    <t>Kasse</t>
  </si>
  <si>
    <t>Nordea Bank, Norge</t>
  </si>
  <si>
    <t>Nordea Bank, Danmark</t>
  </si>
  <si>
    <t>PlusGirot, Sverige</t>
  </si>
  <si>
    <t>Inngående</t>
  </si>
  <si>
    <t>balanse</t>
  </si>
  <si>
    <t xml:space="preserve">Utgående </t>
  </si>
  <si>
    <t>Endring i</t>
  </si>
  <si>
    <t>perioden</t>
  </si>
  <si>
    <t>Sum omløpsmidler</t>
  </si>
  <si>
    <t>SUM eiendeler</t>
  </si>
  <si>
    <t>Egenkapital og gjeld</t>
  </si>
  <si>
    <t>Opptjent egenkapital</t>
  </si>
  <si>
    <t>SUM egenkapital</t>
  </si>
  <si>
    <t>Gjeld</t>
  </si>
  <si>
    <t>SUM egenkapital og gjeld</t>
  </si>
  <si>
    <t xml:space="preserve">Nedenfor er de 3 regnskapene slått sammen for å gi en </t>
  </si>
  <si>
    <t>IAIN 2009</t>
  </si>
  <si>
    <t>Danmark og ett for PlusGirotkonto i Sverige.</t>
  </si>
  <si>
    <t>NOK</t>
  </si>
  <si>
    <t>DKK</t>
  </si>
  <si>
    <t>SEK</t>
  </si>
  <si>
    <t>NNF har 3 regnskap, ett for konto i Nordea Bank Norge, ett for konto i Nordea Bank.</t>
  </si>
  <si>
    <t>Abonnementer Medlemsbladet</t>
  </si>
  <si>
    <t>Resultatregnskap 2009</t>
  </si>
  <si>
    <t>følgende kronekurs: 1 SEK = 0,81 NOK, 1 DKK = 1, 12 NOK og 1 EUR = 8,17 NOK.</t>
  </si>
  <si>
    <t>E-nav 09</t>
  </si>
  <si>
    <t>Toll medlemsblad</t>
  </si>
  <si>
    <t>Balanse 2009</t>
  </si>
  <si>
    <t>rimelig verdi av NNFs driftsregnskap 2009. Det er benyttet følgende</t>
  </si>
  <si>
    <t>Kasse Pr 31 desember 2009</t>
  </si>
  <si>
    <t>gjeld -253 608,76 skyldes forskjellige valutakurser benyttet i 2008 og 2009.</t>
  </si>
  <si>
    <t>IAIN 09</t>
  </si>
  <si>
    <t xml:space="preserve">Forskjellen i årsresultat -203 978,74 og årsresultat under Egenkapital og </t>
  </si>
</sst>
</file>

<file path=xl/styles.xml><?xml version="1.0" encoding="utf-8"?>
<styleSheet xmlns="http://schemas.openxmlformats.org/spreadsheetml/2006/main">
  <numFmts count="2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&quot;kr&quot;;\-#,##0&quot;kr&quot;"/>
    <numFmt numFmtId="173" formatCode="#,##0&quot;kr&quot;;[Red]\-#,##0&quot;kr&quot;"/>
    <numFmt numFmtId="174" formatCode="#,##0.00&quot;kr&quot;;\-#,##0.00&quot;kr&quot;"/>
    <numFmt numFmtId="175" formatCode="#,##0.00&quot;kr&quot;;[Red]\-#,##0.00&quot;kr&quot;"/>
    <numFmt numFmtId="176" formatCode="_-* #,##0&quot;kr&quot;_-;\-* #,##0&quot;kr&quot;_-;_-* &quot;-&quot;&quot;kr&quot;_-;_-@_-"/>
    <numFmt numFmtId="177" formatCode="_-* #,##0_k_r_-;\-* #,##0_k_r_-;_-* &quot;-&quot;_k_r_-;_-@_-"/>
    <numFmt numFmtId="178" formatCode="_-* #,##0.00&quot;kr&quot;_-;\-* #,##0.00&quot;kr&quot;_-;_-* &quot;-&quot;??&quot;kr&quot;_-;_-@_-"/>
    <numFmt numFmtId="179" formatCode="_-* #,##0.00_k_r_-;\-* #,##0.00_k_r_-;_-* &quot;-&quot;??_k_r_-;_-@_-"/>
    <numFmt numFmtId="180" formatCode="#,##0.00&quot;kr&quot;;[Red]#,##0.00&quot;kr&quot;"/>
    <numFmt numFmtId="181" formatCode="#,##0.00_k_r"/>
    <numFmt numFmtId="182" formatCode="&quot;Ja&quot;;&quot;Ja&quot;;&quot;Nei&quot;"/>
    <numFmt numFmtId="183" formatCode="&quot;Sann&quot;;&quot;Sann&quot;;&quot;Usann&quot;"/>
    <numFmt numFmtId="184" formatCode="&quot;På&quot;;&quot;På&quot;;&quot;Av&quot;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  <font>
      <sz val="18"/>
      <name val="Verdana"/>
      <family val="0"/>
    </font>
    <font>
      <b/>
      <sz val="18"/>
      <name val="Verdana"/>
      <family val="0"/>
    </font>
    <font>
      <b/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179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39" fontId="0" fillId="0" borderId="0" xfId="0" applyNumberFormat="1" applyAlignment="1">
      <alignment/>
    </xf>
    <xf numFmtId="39" fontId="1" fillId="0" borderId="10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39" fontId="1" fillId="0" borderId="11" xfId="0" applyNumberFormat="1" applyFont="1" applyBorder="1" applyAlignment="1">
      <alignment/>
    </xf>
    <xf numFmtId="181" fontId="0" fillId="0" borderId="0" xfId="0" applyNumberFormat="1" applyAlignment="1">
      <alignment/>
    </xf>
    <xf numFmtId="181" fontId="1" fillId="0" borderId="11" xfId="0" applyNumberFormat="1" applyFont="1" applyBorder="1" applyAlignment="1">
      <alignment/>
    </xf>
    <xf numFmtId="39" fontId="1" fillId="0" borderId="0" xfId="0" applyNumberFormat="1" applyFont="1" applyBorder="1" applyAlignment="1">
      <alignment/>
    </xf>
    <xf numFmtId="181" fontId="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left"/>
    </xf>
    <xf numFmtId="179" fontId="0" fillId="0" borderId="0" xfId="51" applyFont="1" applyAlignment="1">
      <alignment horizontal="right"/>
    </xf>
    <xf numFmtId="181" fontId="0" fillId="0" borderId="0" xfId="0" applyNumberFormat="1" applyAlignment="1">
      <alignment horizontal="right"/>
    </xf>
    <xf numFmtId="181" fontId="1" fillId="0" borderId="11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zoomScalePageLayoutView="0" workbookViewId="0" topLeftCell="A61">
      <selection activeCell="E64" sqref="E63:E64"/>
    </sheetView>
  </sheetViews>
  <sheetFormatPr defaultColWidth="11.00390625" defaultRowHeight="12.75"/>
  <cols>
    <col min="1" max="1" width="9.75390625" style="4" customWidth="1"/>
    <col min="2" max="2" width="12.875" style="0" customWidth="1"/>
    <col min="3" max="3" width="14.625" style="0" customWidth="1"/>
    <col min="4" max="4" width="14.875" style="0" customWidth="1"/>
    <col min="5" max="5" width="17.125" style="0" customWidth="1"/>
  </cols>
  <sheetData>
    <row r="1" spans="1:2" ht="22.5">
      <c r="A1" s="7" t="s">
        <v>23</v>
      </c>
      <c r="B1" s="6"/>
    </row>
    <row r="3" ht="15.75">
      <c r="A3" s="24" t="s">
        <v>49</v>
      </c>
    </row>
    <row r="4" ht="12.75">
      <c r="A4" s="4" t="s">
        <v>45</v>
      </c>
    </row>
    <row r="5" ht="12.75">
      <c r="A5" s="4" t="s">
        <v>43</v>
      </c>
    </row>
    <row r="6" ht="12.75">
      <c r="A6" s="32" t="s">
        <v>56</v>
      </c>
    </row>
    <row r="7" ht="12.75">
      <c r="A7" s="4" t="s">
        <v>52</v>
      </c>
    </row>
    <row r="9" ht="18">
      <c r="A9" s="8" t="s">
        <v>51</v>
      </c>
    </row>
    <row r="11" ht="15">
      <c r="A11" s="3" t="s">
        <v>17</v>
      </c>
    </row>
    <row r="13" spans="1:4" ht="12.75">
      <c r="A13" s="4">
        <v>3213</v>
      </c>
      <c r="B13" t="s">
        <v>53</v>
      </c>
      <c r="D13" s="20">
        <v>63921.7</v>
      </c>
    </row>
    <row r="14" spans="1:4" ht="12.75">
      <c r="A14" s="4">
        <v>3217</v>
      </c>
      <c r="B14" t="s">
        <v>59</v>
      </c>
      <c r="D14" s="20">
        <v>1131</v>
      </c>
    </row>
    <row r="15" spans="1:4" ht="12.75">
      <c r="A15" s="4">
        <v>3900</v>
      </c>
      <c r="B15" t="s">
        <v>0</v>
      </c>
      <c r="D15" s="20">
        <v>168728.21</v>
      </c>
    </row>
    <row r="16" spans="1:4" ht="12.75">
      <c r="A16" s="4">
        <v>3910</v>
      </c>
      <c r="B16" t="s">
        <v>50</v>
      </c>
      <c r="D16" s="20">
        <v>1200</v>
      </c>
    </row>
    <row r="17" spans="1:4" ht="13.5" thickBot="1">
      <c r="A17" s="12" t="s">
        <v>16</v>
      </c>
      <c r="B17" s="13"/>
      <c r="C17" s="13"/>
      <c r="D17" s="21">
        <f>SUM(D13:D16)</f>
        <v>234980.90999999997</v>
      </c>
    </row>
    <row r="18" ht="13.5" thickTop="1"/>
    <row r="19" spans="1:4" ht="15">
      <c r="A19" s="3" t="s">
        <v>1</v>
      </c>
      <c r="D19" s="20"/>
    </row>
    <row r="20" ht="12.75">
      <c r="D20" s="20"/>
    </row>
    <row r="21" spans="1:4" ht="12.75">
      <c r="A21" s="4">
        <v>6110</v>
      </c>
      <c r="B21" t="s">
        <v>54</v>
      </c>
      <c r="D21" s="28">
        <v>525.5</v>
      </c>
    </row>
    <row r="22" spans="1:4" ht="12.75">
      <c r="A22" s="4">
        <v>6590</v>
      </c>
      <c r="B22" t="s">
        <v>2</v>
      </c>
      <c r="D22" s="29">
        <v>8983.75</v>
      </c>
    </row>
    <row r="23" spans="1:4" ht="12.75">
      <c r="A23" s="4">
        <v>6730</v>
      </c>
      <c r="B23" t="s">
        <v>3</v>
      </c>
      <c r="D23" s="29">
        <v>150000</v>
      </c>
    </row>
    <row r="24" spans="1:4" ht="12.75">
      <c r="A24" s="4">
        <v>6751</v>
      </c>
      <c r="B24" t="s">
        <v>53</v>
      </c>
      <c r="D24" s="29">
        <v>13200</v>
      </c>
    </row>
    <row r="25" spans="1:4" ht="12.75">
      <c r="A25" s="4">
        <v>6764</v>
      </c>
      <c r="B25" t="s">
        <v>44</v>
      </c>
      <c r="D25" s="29">
        <v>155994.73</v>
      </c>
    </row>
    <row r="26" spans="1:4" ht="12.75">
      <c r="A26" s="4">
        <v>6790</v>
      </c>
      <c r="B26" t="s">
        <v>4</v>
      </c>
      <c r="D26" s="29">
        <v>3149.65</v>
      </c>
    </row>
    <row r="27" spans="1:4" ht="12.75">
      <c r="A27" s="4">
        <v>6800</v>
      </c>
      <c r="B27" t="s">
        <v>5</v>
      </c>
      <c r="D27" s="29">
        <v>7092</v>
      </c>
    </row>
    <row r="28" spans="1:4" ht="12.75">
      <c r="A28" s="4">
        <v>6840</v>
      </c>
      <c r="B28" t="s">
        <v>6</v>
      </c>
      <c r="D28" s="29">
        <v>61854.08</v>
      </c>
    </row>
    <row r="29" spans="1:4" ht="12.75">
      <c r="A29" s="4">
        <v>6900</v>
      </c>
      <c r="B29" t="s">
        <v>7</v>
      </c>
      <c r="D29" s="29">
        <v>13235.2</v>
      </c>
    </row>
    <row r="30" spans="1:4" ht="12.75">
      <c r="A30" s="4">
        <v>6910</v>
      </c>
      <c r="B30" t="s">
        <v>8</v>
      </c>
      <c r="D30" s="29">
        <v>6445</v>
      </c>
    </row>
    <row r="31" spans="1:4" ht="12.75">
      <c r="A31" s="4">
        <v>6940</v>
      </c>
      <c r="B31" t="s">
        <v>9</v>
      </c>
      <c r="D31" s="29">
        <v>1275</v>
      </c>
    </row>
    <row r="32" spans="1:4" ht="12.75">
      <c r="A32" s="4">
        <v>7140</v>
      </c>
      <c r="B32" t="s">
        <v>10</v>
      </c>
      <c r="D32" s="29">
        <v>15064.38</v>
      </c>
    </row>
    <row r="33" spans="1:4" ht="12.75">
      <c r="A33" s="4">
        <v>7770</v>
      </c>
      <c r="B33" t="s">
        <v>11</v>
      </c>
      <c r="D33" s="29">
        <v>2297.78</v>
      </c>
    </row>
    <row r="34" spans="1:4" ht="13.5" thickBot="1">
      <c r="A34" s="12" t="s">
        <v>14</v>
      </c>
      <c r="B34" s="13"/>
      <c r="C34" s="13"/>
      <c r="D34" s="30">
        <f>SUM(D21:D33)</f>
        <v>439117.07000000007</v>
      </c>
    </row>
    <row r="35" ht="13.5" thickTop="1"/>
    <row r="36" ht="12.75">
      <c r="D36" s="20"/>
    </row>
    <row r="37" ht="12.75">
      <c r="D37" s="20"/>
    </row>
    <row r="38" spans="1:4" ht="15">
      <c r="A38" s="3" t="s">
        <v>18</v>
      </c>
      <c r="D38" s="20"/>
    </row>
    <row r="39" spans="1:4" ht="15">
      <c r="A39" s="3"/>
      <c r="D39" s="20"/>
    </row>
    <row r="40" spans="1:4" ht="12.75">
      <c r="A40" s="4">
        <v>8050</v>
      </c>
      <c r="B40" t="s">
        <v>19</v>
      </c>
      <c r="D40" s="20">
        <v>157.42</v>
      </c>
    </row>
    <row r="41" spans="2:4" ht="12.75">
      <c r="B41" t="s">
        <v>20</v>
      </c>
      <c r="D41" s="20"/>
    </row>
    <row r="42" spans="2:4" ht="12.75">
      <c r="B42" t="s">
        <v>21</v>
      </c>
      <c r="D42" s="20"/>
    </row>
    <row r="43" spans="1:4" ht="13.5" thickBot="1">
      <c r="A43" s="12" t="s">
        <v>24</v>
      </c>
      <c r="B43" s="13"/>
      <c r="C43" s="13"/>
      <c r="D43" s="21">
        <f>SUM(D40:D42)</f>
        <v>157.42</v>
      </c>
    </row>
    <row r="44" ht="13.5" thickTop="1">
      <c r="D44" s="20"/>
    </row>
    <row r="45" ht="12.75">
      <c r="D45" s="20"/>
    </row>
    <row r="46" spans="1:4" ht="15">
      <c r="A46" s="3" t="s">
        <v>12</v>
      </c>
      <c r="D46" s="20"/>
    </row>
    <row r="47" ht="12.75">
      <c r="D47" s="20"/>
    </row>
    <row r="48" spans="1:4" ht="12.75">
      <c r="A48" s="4" t="s">
        <v>13</v>
      </c>
      <c r="D48" s="20">
        <f>+D17</f>
        <v>234980.90999999997</v>
      </c>
    </row>
    <row r="49" spans="1:4" ht="12.75">
      <c r="A49" s="4" t="s">
        <v>14</v>
      </c>
      <c r="D49" s="20">
        <f>+-D34</f>
        <v>-439117.07000000007</v>
      </c>
    </row>
    <row r="50" spans="1:4" ht="12.75">
      <c r="A50" s="4" t="s">
        <v>15</v>
      </c>
      <c r="D50" s="20">
        <f>+D43</f>
        <v>157.42</v>
      </c>
    </row>
    <row r="51" spans="1:4" ht="13.5" thickBot="1">
      <c r="A51" s="12" t="s">
        <v>22</v>
      </c>
      <c r="B51" s="13"/>
      <c r="C51" s="13"/>
      <c r="D51" s="21">
        <f>SUM(D48:D50)</f>
        <v>-203978.74000000008</v>
      </c>
    </row>
    <row r="52" ht="13.5" thickTop="1"/>
    <row r="54" spans="1:4" ht="12.75">
      <c r="A54" s="14"/>
      <c r="B54" s="15"/>
      <c r="C54" s="15"/>
      <c r="D54" s="23"/>
    </row>
    <row r="55" spans="1:4" ht="22.5">
      <c r="A55" s="7" t="s">
        <v>23</v>
      </c>
      <c r="D55" s="20"/>
    </row>
    <row r="56" ht="12.75">
      <c r="D56" s="20"/>
    </row>
    <row r="57" ht="12.75">
      <c r="D57" s="20"/>
    </row>
    <row r="58" ht="18">
      <c r="A58" s="31" t="s">
        <v>55</v>
      </c>
    </row>
    <row r="60" spans="3:5" ht="12.75">
      <c r="C60" s="26" t="s">
        <v>31</v>
      </c>
      <c r="D60" s="26" t="s">
        <v>34</v>
      </c>
      <c r="E60" s="26" t="s">
        <v>33</v>
      </c>
    </row>
    <row r="61" spans="3:5" ht="12.75">
      <c r="C61" s="26" t="s">
        <v>32</v>
      </c>
      <c r="D61" s="26" t="s">
        <v>35</v>
      </c>
      <c r="E61" s="26" t="s">
        <v>32</v>
      </c>
    </row>
    <row r="62" ht="15">
      <c r="A62" s="3" t="s">
        <v>25</v>
      </c>
    </row>
    <row r="64" ht="12.75">
      <c r="A64" s="5" t="s">
        <v>26</v>
      </c>
    </row>
    <row r="65" ht="12.75">
      <c r="A65" s="4" t="s">
        <v>27</v>
      </c>
    </row>
    <row r="66" spans="1:5" ht="12.75">
      <c r="A66" s="4" t="s">
        <v>28</v>
      </c>
      <c r="C66" s="16">
        <v>8578.04</v>
      </c>
      <c r="D66" s="16">
        <v>2760.12</v>
      </c>
      <c r="E66" s="16">
        <v>11338.16</v>
      </c>
    </row>
    <row r="67" spans="1:5" ht="12.75">
      <c r="A67" s="4" t="s">
        <v>29</v>
      </c>
      <c r="C67" s="16">
        <v>39916.6</v>
      </c>
      <c r="D67" s="16">
        <v>-32834.68</v>
      </c>
      <c r="E67" s="16">
        <v>7081.92</v>
      </c>
    </row>
    <row r="68" spans="1:5" ht="12.75">
      <c r="A68" s="9" t="s">
        <v>30</v>
      </c>
      <c r="B68" s="1"/>
      <c r="C68" s="16">
        <v>226229.16</v>
      </c>
      <c r="D68" s="16">
        <v>-223534.2</v>
      </c>
      <c r="E68" s="16">
        <v>2694.96</v>
      </c>
    </row>
    <row r="69" spans="1:5" ht="12.75">
      <c r="A69" s="10" t="s">
        <v>36</v>
      </c>
      <c r="B69" s="11"/>
      <c r="C69" s="17">
        <f>SUM(C66:C68)</f>
        <v>274723.8</v>
      </c>
      <c r="D69" s="17">
        <f>SUM(D66:D68)</f>
        <v>-253608.76</v>
      </c>
      <c r="E69" s="17">
        <f>SUM(E66:E68)</f>
        <v>21115.04</v>
      </c>
    </row>
    <row r="70" spans="1:5" ht="12.75">
      <c r="A70" s="5"/>
      <c r="B70" s="1"/>
      <c r="C70" s="18"/>
      <c r="D70" s="18"/>
      <c r="E70" s="18"/>
    </row>
    <row r="71" spans="1:5" ht="13.5" thickBot="1">
      <c r="A71" s="12" t="s">
        <v>37</v>
      </c>
      <c r="B71" s="13"/>
      <c r="C71" s="19">
        <f>+C69</f>
        <v>274723.8</v>
      </c>
      <c r="D71" s="19">
        <f>+D69</f>
        <v>-253608.76</v>
      </c>
      <c r="E71" s="19">
        <f>+E69</f>
        <v>21115.04</v>
      </c>
    </row>
    <row r="72" spans="1:5" ht="13.5" thickTop="1">
      <c r="A72" s="14"/>
      <c r="B72" s="15"/>
      <c r="C72" s="22"/>
      <c r="D72" s="22"/>
      <c r="E72" s="22"/>
    </row>
    <row r="73" spans="1:5" ht="12.75">
      <c r="A73" s="27" t="s">
        <v>60</v>
      </c>
      <c r="B73" s="15"/>
      <c r="C73" s="22"/>
      <c r="D73" s="22"/>
      <c r="E73" s="22"/>
    </row>
    <row r="74" spans="1:5" ht="12.75">
      <c r="A74" s="27" t="s">
        <v>58</v>
      </c>
      <c r="B74" s="15"/>
      <c r="C74" s="22"/>
      <c r="D74" s="22"/>
      <c r="E74" s="16"/>
    </row>
    <row r="75" spans="1:5" ht="12.75">
      <c r="A75" s="5"/>
      <c r="B75" s="1"/>
      <c r="C75" s="16"/>
      <c r="D75" s="16"/>
      <c r="E75" s="16"/>
    </row>
    <row r="76" spans="1:5" ht="15">
      <c r="A76" s="3" t="s">
        <v>38</v>
      </c>
      <c r="B76" s="1"/>
      <c r="C76" s="16"/>
      <c r="D76" s="16"/>
      <c r="E76" s="16"/>
    </row>
    <row r="77" spans="1:4" ht="12.75">
      <c r="A77" s="5"/>
      <c r="B77" s="1"/>
      <c r="C77" s="16"/>
      <c r="D77" s="16"/>
    </row>
    <row r="78" spans="1:5" ht="12.75">
      <c r="A78" s="9" t="s">
        <v>22</v>
      </c>
      <c r="B78" s="1"/>
      <c r="C78" s="16"/>
      <c r="D78" s="16">
        <v>-253608.76</v>
      </c>
      <c r="E78" s="16">
        <f>+D78</f>
        <v>-253608.76</v>
      </c>
    </row>
    <row r="79" spans="1:5" ht="12.75">
      <c r="A79" s="9" t="s">
        <v>39</v>
      </c>
      <c r="B79" s="1"/>
      <c r="C79" s="16">
        <f>+C71</f>
        <v>274723.8</v>
      </c>
      <c r="D79" s="16"/>
      <c r="E79" s="16">
        <f>+C79</f>
        <v>274723.8</v>
      </c>
    </row>
    <row r="80" spans="1:5" ht="12.75">
      <c r="A80" s="10" t="s">
        <v>40</v>
      </c>
      <c r="B80" s="11"/>
      <c r="C80" s="17">
        <f>SUM(C78:C79)</f>
        <v>274723.8</v>
      </c>
      <c r="D80" s="17">
        <f>SUM(D78:D79)</f>
        <v>-253608.76</v>
      </c>
      <c r="E80" s="17">
        <f>SUM(E78:E79)</f>
        <v>21115.03999999998</v>
      </c>
    </row>
    <row r="81" spans="1:5" ht="12.75">
      <c r="A81" s="5"/>
      <c r="B81" s="1"/>
      <c r="C81" s="16"/>
      <c r="D81" s="16"/>
      <c r="E81" s="16"/>
    </row>
    <row r="82" spans="1:5" ht="12.75">
      <c r="A82" s="9" t="s">
        <v>41</v>
      </c>
      <c r="B82" s="1"/>
      <c r="C82" s="16"/>
      <c r="D82" s="16"/>
      <c r="E82" s="16"/>
    </row>
    <row r="83" spans="1:5" ht="13.5" thickBot="1">
      <c r="A83" s="12" t="s">
        <v>42</v>
      </c>
      <c r="B83" s="13"/>
      <c r="C83" s="19">
        <f>+C80+C82</f>
        <v>274723.8</v>
      </c>
      <c r="D83" s="19">
        <f>+D80+D82</f>
        <v>-253608.76</v>
      </c>
      <c r="E83" s="19">
        <f>+E80+E82</f>
        <v>21115.03999999998</v>
      </c>
    </row>
    <row r="84" ht="13.5" thickTop="1">
      <c r="D84" s="2"/>
    </row>
    <row r="86" ht="12.75">
      <c r="A86" s="25" t="s">
        <v>57</v>
      </c>
    </row>
    <row r="87" spans="1:2" ht="12.75">
      <c r="A87" s="4" t="s">
        <v>46</v>
      </c>
      <c r="B87" s="33">
        <v>11338.16</v>
      </c>
    </row>
    <row r="88" spans="1:2" ht="12.75">
      <c r="A88" s="4" t="s">
        <v>47</v>
      </c>
      <c r="B88" s="33">
        <v>6323.14</v>
      </c>
    </row>
    <row r="89" spans="1:2" ht="12.75">
      <c r="A89" s="4" t="s">
        <v>48</v>
      </c>
      <c r="B89" s="33">
        <v>3326.96</v>
      </c>
    </row>
  </sheetData>
  <sheetProtection/>
  <printOptions/>
  <pageMargins left="0.787401575" right="0.787401575" top="0.984251969" bottom="0.984251969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Norsk Romsenter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 Heier</dc:creator>
  <cp:keywords/>
  <dc:description/>
  <cp:lastModifiedBy>Moritz Askildt</cp:lastModifiedBy>
  <cp:lastPrinted>2010-01-28T09:15:15Z</cp:lastPrinted>
  <dcterms:created xsi:type="dcterms:W3CDTF">2008-06-10T08:45:14Z</dcterms:created>
  <dcterms:modified xsi:type="dcterms:W3CDTF">2010-02-04T19:24:05Z</dcterms:modified>
  <cp:category/>
  <cp:version/>
  <cp:contentType/>
  <cp:contentStatus/>
</cp:coreProperties>
</file>